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BESCHAFFUNG\Vergaben\Ausschreibungen\Ausschreibungen 2026\-032 Chemische Analysen\"/>
    </mc:Choice>
  </mc:AlternateContent>
  <xr:revisionPtr revIDLastSave="0" documentId="13_ncr:1_{81068ACA-218C-4C7C-8BCB-CCA328FE296A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Kontrollen" sheetId="1" r:id="rId1"/>
  </sheets>
  <definedNames>
    <definedName name="_xlnm.Print_Titles" localSheetId="0">Kontrollen!$1:$2</definedName>
    <definedName name="Print_Area" localSheetId="0">Kontrollen!$A$1:$K$49</definedName>
    <definedName name="Print_Titles" localSheetId="0">Kontrollen!$1:$2</definedName>
    <definedName name="Z_E0EB05E4_A065_49A6_BF1A_3C5B5E293EC5_.wvu.Cols" localSheetId="0" hidden="1">Kontrollen!$L:$XFD</definedName>
    <definedName name="Z_E0EB05E4_A065_49A6_BF1A_3C5B5E293EC5_.wvu.PrintTitles" localSheetId="0" hidden="1">Kontrollen!$1:$2</definedName>
  </definedNames>
  <calcPr calcId="191029"/>
  <customWorkbookViews>
    <customWorkbookView name="Duran Baran Gordon - Persönliche Ansicht" guid="{E0EB05E4-A065-49A6-BF1A-3C5B5E293EC5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K35" i="1" l="1"/>
  <c r="K7" i="1" l="1"/>
  <c r="K28" i="1" l="1"/>
  <c r="K21" i="1"/>
  <c r="K42" i="1" l="1"/>
  <c r="K41" i="1" s="1"/>
  <c r="K39" i="1"/>
  <c r="K40" i="1"/>
  <c r="K38" i="1"/>
  <c r="K36" i="1"/>
  <c r="K34" i="1" s="1"/>
  <c r="K33" i="1"/>
  <c r="K32" i="1" s="1"/>
  <c r="K29" i="1"/>
  <c r="K30" i="1"/>
  <c r="K27" i="1"/>
  <c r="K25" i="1"/>
  <c r="K24" i="1" s="1"/>
  <c r="K23" i="1"/>
  <c r="K22" i="1" s="1"/>
  <c r="K18" i="1"/>
  <c r="K20" i="1"/>
  <c r="K17" i="1"/>
  <c r="K10" i="1"/>
  <c r="K11" i="1"/>
  <c r="K12" i="1"/>
  <c r="K13" i="1"/>
  <c r="K14" i="1"/>
  <c r="K15" i="1"/>
  <c r="K9" i="1"/>
  <c r="K6" i="1"/>
  <c r="K5" i="1"/>
  <c r="K4" i="1"/>
  <c r="K16" i="1" l="1"/>
  <c r="K26" i="1"/>
  <c r="K37" i="1"/>
  <c r="K8" i="1"/>
  <c r="K3" i="1"/>
  <c r="K43" i="1" l="1"/>
</calcChain>
</file>

<file path=xl/sharedStrings.xml><?xml version="1.0" encoding="utf-8"?>
<sst xmlns="http://schemas.openxmlformats.org/spreadsheetml/2006/main" count="168" uniqueCount="126">
  <si>
    <t>Leistung</t>
  </si>
  <si>
    <t>412 - SAN  Sanitäranlagen</t>
  </si>
  <si>
    <t>Wasser</t>
  </si>
  <si>
    <t>420 - WVA  Wärmeversorgungsanlagen</t>
  </si>
  <si>
    <t xml:space="preserve">Heizungskreislauf </t>
  </si>
  <si>
    <t>Heizwasser</t>
  </si>
  <si>
    <t>430 - LTA  Lufttechnische Anlagen</t>
  </si>
  <si>
    <t>Technologische Abluft</t>
  </si>
  <si>
    <t>Abluft</t>
  </si>
  <si>
    <t>Emissionsmessung nach VDI/TA-Luft bzw. GC/MS-Verfahren</t>
  </si>
  <si>
    <t>Kaltwasserkreislauf 8/14 °C</t>
  </si>
  <si>
    <t>Gassensoren</t>
  </si>
  <si>
    <t>Kalibrierung H2-Sensoren</t>
  </si>
  <si>
    <t>473 - AIR  Druckluftversorgung</t>
  </si>
  <si>
    <t>Druckluftanlage</t>
  </si>
  <si>
    <t>H20e</t>
  </si>
  <si>
    <t>477 - PKW  Prozesskühlung</t>
  </si>
  <si>
    <t>478 - EAW  Entsorgungsanlagen Abwasser (chem.)</t>
  </si>
  <si>
    <t>Abwasser</t>
  </si>
  <si>
    <t>Reinraum und Kopfbau Ebene 1 + 2</t>
  </si>
  <si>
    <t>Zuluft</t>
  </si>
  <si>
    <t>Partikel, TOC, Leitfähigkeit, Silicat, Sauerstoff</t>
  </si>
  <si>
    <t>Bestimmung</t>
  </si>
  <si>
    <t>Silikat</t>
  </si>
  <si>
    <t>Analyse</t>
  </si>
  <si>
    <t>Kaltwasserkreislauf 5/11 °C</t>
  </si>
  <si>
    <t>RLT-Anlage</t>
  </si>
  <si>
    <t>Labore</t>
  </si>
  <si>
    <t>Medium</t>
  </si>
  <si>
    <t>Spezifikation</t>
  </si>
  <si>
    <t>CODE</t>
  </si>
  <si>
    <t>Bauteil</t>
  </si>
  <si>
    <t>Messung Luftgeschwindigkeit</t>
  </si>
  <si>
    <t xml:space="preserve">mikrobiologische Untersuchung nach VDI 6022, Blatt 2: </t>
  </si>
  <si>
    <t>Qualitätsanalyse mit Lasersensor, Elektrolyse, GC</t>
  </si>
  <si>
    <t>Warmwasseranlage</t>
  </si>
  <si>
    <t>Parameter</t>
  </si>
  <si>
    <t>Temperatur
pH-Wert
el. Leitfähigkeit bei 25 ° C
Chlorid
Phosphor ges
Nitrat
Nitrit
Ammonium
Sulfat
Calcium
Magnesium
Gesamthärte
Eisen
Mangan
Kupfer
Aluminium
Nickel
Blei
Cadmium
Karbonathärte
LHKW
THM
BTXE</t>
  </si>
  <si>
    <t>Anzahl Analysen pro Jahr</t>
  </si>
  <si>
    <t xml:space="preserve">Raum A 0.23, Dusche 
Raum A 0.04, Dusche 
SANI Raum A 0.01, Dusche 
SANI Raum R 2.05, Waschbecken 
Raum DK.07 (DK27), Gardarobe Herren, Waschbecken 
Lüftungszentrale Raum DK.02, WW-Boiler, Vorlauf 
Lüftungszentrale Raum DK.02, WW-Boiler, Zirkulation </t>
  </si>
  <si>
    <t>Legionellen
Temperatur</t>
  </si>
  <si>
    <t>Probenahmestellen</t>
  </si>
  <si>
    <t>Legionellenuntersuchung</t>
  </si>
  <si>
    <t>Temperatur
Geruch
Aussehen
Sauerstoff
pH - Wert
Leitfähigkeit bei 25 ° C
Chlorid
o-Phosphat
Calcium
Magnesium
Gesamthärte
Säurekapazität K S 4,3
Natriumsulfit</t>
  </si>
  <si>
    <t>Selbstüberwachung</t>
  </si>
  <si>
    <t>Temperatur
AOX
As</t>
  </si>
  <si>
    <t>elekt. Leitfähigkeit
Temperatur
AOX
As</t>
  </si>
  <si>
    <t>Temperatur
Gesamtkoloniezahl
Legionellen spec.
Pseudomonas spec.
Pilze und Hefen</t>
  </si>
  <si>
    <t>Rohrleitungen verschiedener Anlagen</t>
  </si>
  <si>
    <t>Strömungsgeschwindigkeit</t>
  </si>
  <si>
    <t>Härte
Dichte bei 20 ° C
Temperatur (bei Entnahme)</t>
  </si>
  <si>
    <t>Nachweis des Wassergehaltes
Nachweis von Partikeln 
Nachweis auf den Gehalt an Mineralölen (MKW)</t>
  </si>
  <si>
    <t>Koloniezahl
Wassertemperartur</t>
  </si>
  <si>
    <t>Lieferung Chemikalien für Silikat-Messgerät</t>
  </si>
  <si>
    <t>Temperatur
pH-Wert
el. Leitfähigkeit bei 25 ° C
Sauerstoff
Eisen
Mangan
Kupfer
Aluminium
Nickel
Blei
Sulfat</t>
  </si>
  <si>
    <t>Kontrolle der Überwachungswerte der Indirekteinleitung
nach Abwasserentsorgungsbedingungen (AEB) der FWA v.  11.02.2009  (Schwerpunktanalyse)</t>
  </si>
  <si>
    <t>Reinraumdecke</t>
  </si>
  <si>
    <t xml:space="preserve">Strömungsgeschwindigkeit 
Partikelgehalt </t>
  </si>
  <si>
    <t>Klimatische Messung Reinraum</t>
  </si>
  <si>
    <t>Druckluft</t>
  </si>
  <si>
    <t>Temperatur
pH-Wert
absetzbare Stoffe
Fluorid
Sulfat
Chlorid
Ammonium-N
Gesamt Phosphor
Nitrit-N
CSB</t>
  </si>
  <si>
    <t>456 - GWA  Gaswarnanlagen</t>
  </si>
  <si>
    <t>Anzahl Proben/ Messpunkte je Analyse</t>
  </si>
  <si>
    <t>Befeuchter-wasser</t>
  </si>
  <si>
    <t>Prozesskühl-wasser</t>
  </si>
  <si>
    <t>337 - Reinraumaustattung</t>
  </si>
  <si>
    <t>Qualität für RW-Anlage (nach TrinkwV)</t>
  </si>
  <si>
    <t xml:space="preserve">Betriebsinterne Kontrolle nach VDI 2047 Blatt 2
</t>
  </si>
  <si>
    <t xml:space="preserve">Temperatur
Gesamtkoloniezahl
</t>
  </si>
  <si>
    <t>mikrob. und chem. Untersuchung nach VDI 2047 Blatt 2
(AKS GmbH)</t>
  </si>
  <si>
    <t>Gerätekontrolle / Auffüllen von Verbrauchslösungen</t>
  </si>
  <si>
    <t>Nanolab</t>
  </si>
  <si>
    <t>Reinraum Anbau (neu)</t>
  </si>
  <si>
    <t>Kühlschmiermittel</t>
  </si>
  <si>
    <t>Raum A 008</t>
  </si>
  <si>
    <t>CNC PICOMAX 56</t>
  </si>
  <si>
    <t>Temperatur
Koloniezahl bei 30 °C</t>
  </si>
  <si>
    <t>Gesamtsumme pro Jahr</t>
  </si>
  <si>
    <t>DIN 38404 - C4
DIN EN ISO 10523 - C5
DIN EN 27888 - C8
DIN EN ISO 10304 - D20
DIN EN ISO 6878 - D11
DIN EN 10304 - D20
DIN EN 26777 - D10
DIN 38406 - E5
DIN EN ISO 10304 - D20
DIN 38406 - E3
DIN 38406 - E3
DIN 38409 - H6
DIN 38406 - E1
DIN 38406 - E33
DIN 38406 - E7 oder DIN EN ISO 17294-2 E29
DIN EN ISO 17294 - E29
DIN EN ISO 17294 - E29
DIN EN ISO 17294 - E29
DEV D8
DIN EN ISO 10301 - F4
DIN EN ISO 10301 - F4
DIN 38407 - F9</t>
  </si>
  <si>
    <t xml:space="preserve">UBA Empfehlung "Legionellenuntersuchung bei der Trinwasseranalyse" 
ISO 11731 
UBA Empfehlung vom 18.12.2018
DIN 38404 - C4 
DIN EN ISO 19458, Tab. 1 Zweck c (Duschen) 
DIN EN ISO 19458, Tab. 1 Zweck b (WW-Anlage, Waschbecken) </t>
  </si>
  <si>
    <t>DIN38404 - C4
DEV B 1/2
DIN EN ISO 7887 - C1
DIN EN ISO 5814 - G22
DIN EN ISO 10523 - C5
DIN EN 27888 - C8
DIN EN ISO 10304 - D20
DIN EN ISO 10304 - D20
DIN 38406 - E3
DIN 38406 - E3
DIN 38409 - H6
DIN 38409-7 - H7
Küvettentest</t>
  </si>
  <si>
    <t>Abluftwäscher RLT 8.0             Abluftwäscher RLT 2 / RE</t>
  </si>
  <si>
    <t>RW-Anlage, Raum 0.37, Entnahmestelle Befeuchterwasser
Befeuchterwasser RE - Entnahmestellen direkt an RLT 01/RE und RLT02/RE</t>
  </si>
  <si>
    <t>Bestimmung verschiedener  Inhaltsstoffe der Reaktionsprodukte der verschiedenen Technologieprozesse</t>
  </si>
  <si>
    <t>DIN EN 27888 - C8
DIN 38404 - C4
DIN EN ISO 9562 - H14
DIN EN ISO 11885 - E22</t>
  </si>
  <si>
    <t>DIN 38404 - C4
DIN EN ISO 6222-K5
ISO 11731 
DIN EN ISO 16266-K11 *
Malzextrakt-Agar 25 ° C, 7d</t>
  </si>
  <si>
    <t>Testotherm</t>
  </si>
  <si>
    <t>DIN 38404 - C4
DIN EN ISO 9562 - H14
DIN EN ISO 17294 - E29</t>
  </si>
  <si>
    <t>435 - KTA  Kältetechnische Anlagen</t>
  </si>
  <si>
    <t>DIN 38404 - C4
Eintauchmethode (DipSlides)</t>
  </si>
  <si>
    <t>DIN 38404 - C4
DIN EN ISO 10523 - C5
DIN EN ISO 6222-K5
ISO 11731 
DIN EN ISO 16266-K11
Berechnung
DIN EN ISO 11885 - E22
DIN EN ISO 11885 - E22
DIN EN ISO 10304 - D20
DIN 38409 - H7
Berechnung</t>
  </si>
  <si>
    <t>Untersuchung des Zusatzwassers vor saisonaler Wiederinbetriebnahme</t>
  </si>
  <si>
    <t>Legionellen spec.</t>
  </si>
  <si>
    <t xml:space="preserve">ISO 11731 </t>
  </si>
  <si>
    <t>DIN 38406-E3, DIN 38409-H6
DEV C9
DIN 38404-C4-1</t>
  </si>
  <si>
    <t>Kühltürme (KT 1, KT 2, KT 5, KT 6)</t>
  </si>
  <si>
    <t>Temperatur
pH-Wert
Leitfähigkeit
Koloniezahl 22°C / 36°C
Legionellen spec.
Pseudomonas aeruginosa
Härte
Kalzium
Magnesium
Chlorid
Säurekapazität
Karbonathärte
Legionellen spec.</t>
  </si>
  <si>
    <t>475 - UPW  Reinstwasserversorgung</t>
  </si>
  <si>
    <t>RW-Anlage Bestand</t>
  </si>
  <si>
    <t>Gerätekontrolle / Ansatz von Verbrauchslösungen</t>
  </si>
  <si>
    <t>TOC, Leitfähigkeit, Silicat</t>
  </si>
  <si>
    <t>RW-Anlagen</t>
  </si>
  <si>
    <t>Raum 0.37, Eingang Ring RR, Raum 0.94/RE, Est. 8AAP1</t>
  </si>
  <si>
    <t>DIN EN ISO 6222-K5
DIN 38404 - C4</t>
  </si>
  <si>
    <t>RW-Anlage RE</t>
  </si>
  <si>
    <r>
      <t xml:space="preserve">Reinraum Ebene 10, PKW-Sammelbecken, Mst. 3 
</t>
    </r>
    <r>
      <rPr>
        <sz val="10"/>
        <rFont val="Arial"/>
        <family val="2"/>
      </rPr>
      <t xml:space="preserve">PKW RE R0.94, Mst. 4 </t>
    </r>
  </si>
  <si>
    <r>
      <t xml:space="preserve">DIN 38404 - C4
DIN EN ISO 10523 - C5
DIN EN 27888 - C8
DIN EN ISO 5814 -G22
</t>
    </r>
    <r>
      <rPr>
        <sz val="10"/>
        <rFont val="Arial"/>
        <family val="2"/>
      </rPr>
      <t>DIN EN ISO 17294 - E29
DIN EN ISO 17294 - E29
DIN 38406 - E7 oder
DIN EN ISO 17294 - E29
DIN EN ISO 17294 - E29
DIN EN ISO 17294 - E29
DIN EN ISO 10304-1 – D20</t>
    </r>
  </si>
  <si>
    <t>Abwasseranlage Raum 0.15, Ausgang Neutralisationsanlage</t>
  </si>
  <si>
    <t>DIN 38404 - C4
DIN EN ISO 10523 - C5
DIN 38409 - H 9
DIN 38405 - D 4
DIN EN ISO 10304 - D20
DIN EN ISO 10304 - D20
DIN 38406 - E5
DIN EN ISO 6878 - D11
DIN EN 26 777 - D10
DIN ISO 15705 - H45</t>
  </si>
  <si>
    <t>Strömungsmesser Testo
Laserpartikelzähler</t>
  </si>
  <si>
    <t>100 (1/4)</t>
  </si>
  <si>
    <t>22 (1/2)</t>
  </si>
  <si>
    <t>19 (1/4)</t>
  </si>
  <si>
    <t>DIN 38404 - C4
DIN EN ISO 6222-K5</t>
  </si>
  <si>
    <t>qualifizierte Selbstüberwachung</t>
  </si>
  <si>
    <t xml:space="preserve">*) im gesetzlich geregelten Rahmen sind auch alternative akkreditierte Analyseverfahren anwendbar.
Diese sind vom Bieter entsprechend zu benennen.  </t>
  </si>
  <si>
    <t>Verfahren nach *)</t>
  </si>
  <si>
    <t>612 - Arbeitsmittel</t>
  </si>
  <si>
    <t>mikrobiologische Kontrolle der CNC-Maschine</t>
  </si>
  <si>
    <t xml:space="preserve">Abgaswäscher CVD-3
Abgaswäscher CVD-6
Abgaswäscher CVD-9
Abgaswäscher CVD-10 </t>
  </si>
  <si>
    <t xml:space="preserve">Abgaswäscher CVD 3
Abgaswäscher CVD-6
Abgaswäscher CVD-9
Abgaswäscher CVD-10 </t>
  </si>
  <si>
    <r>
      <t xml:space="preserve">Chromverbindungen,
Quecksilberverbindungen,
Metallorganische Verbindungen (Metall-Kohlenstoff-Bindung),
Zinkverbindungen aus </t>
    </r>
    <r>
      <rPr>
        <sz val="10"/>
        <rFont val="Calibri"/>
        <family val="2"/>
        <scheme val="minor"/>
      </rPr>
      <t>Kühlwasserkonditionierungsmitteln</t>
    </r>
    <r>
      <rPr>
        <sz val="11"/>
        <rFont val="Calibri"/>
        <family val="2"/>
        <scheme val="minor"/>
      </rPr>
      <t>,
Nitrit,
Mercaptobenzothiazol,
Ozon,
Wasserstoffperoxid</t>
    </r>
  </si>
  <si>
    <t>Raum R0.15, Abwasserbehandlung</t>
  </si>
  <si>
    <t>Kontrolle der Einleitung in das öffentliche Kanalsystem der Stadt Frankfurt (Oder)</t>
  </si>
  <si>
    <t xml:space="preserve">Netto Summe pro Jahr
[EURO/a] </t>
  </si>
  <si>
    <t>E-Preis netto/ Analyse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</si>
</sst>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164" formatCode="_-* #,##0.00\ &quot;DM&quot;_-;\-* #,##0.00\ &quot;DM&quot;_-;_-* &quot;-&quot;??\ &quot;DM&quot;_-;_-@_-"/>
    <numFmt numFmtId="165" formatCode="_-* #,##0.00\ [$€]_-;\-* #,##0.00\ [$€]_-;_-* &quot;-&quot;??\ [$€]_-;_-@_-"/>
    <numFmt numFmtId="166" formatCode="#,##0.00\ &quot;€&quot;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sz val="10"/>
      <color indexed="53"/>
      <name val="Arial"/>
      <family val="2"/>
    </font>
    <font>
      <sz val="10"/>
      <color indexed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 Light"/>
      <family val="2"/>
      <scheme val="major"/>
    </font>
    <font>
      <b/>
      <sz val="14"/>
      <name val="Calibri Light"/>
      <family val="2"/>
      <scheme val="major"/>
    </font>
    <font>
      <sz val="14"/>
      <name val="Calibri Light"/>
      <family val="2"/>
      <scheme val="maj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5" fillId="0" borderId="0" xfId="0" applyFont="1" applyAlignment="1">
      <alignment vertical="top"/>
    </xf>
    <xf numFmtId="49" fontId="2" fillId="0" borderId="0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7" fontId="0" fillId="0" borderId="0" xfId="2" applyNumberFormat="1" applyFont="1" applyBorder="1" applyAlignment="1">
      <alignment vertical="top"/>
    </xf>
    <xf numFmtId="7" fontId="0" fillId="0" borderId="0" xfId="2" applyNumberFormat="1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Border="1" applyAlignment="1">
      <alignment vertical="top" wrapText="1"/>
    </xf>
    <xf numFmtId="7" fontId="9" fillId="0" borderId="5" xfId="2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7" fontId="8" fillId="0" borderId="0" xfId="2" applyNumberFormat="1" applyFont="1" applyBorder="1" applyAlignment="1">
      <alignment vertical="top" wrapText="1"/>
    </xf>
    <xf numFmtId="7" fontId="7" fillId="0" borderId="0" xfId="2" applyNumberFormat="1" applyFont="1" applyBorder="1" applyAlignment="1">
      <alignment vertical="top" wrapText="1"/>
    </xf>
    <xf numFmtId="0" fontId="10" fillId="0" borderId="0" xfId="0" applyFont="1" applyBorder="1" applyAlignment="1" applyProtection="1">
      <alignment vertical="top" wrapText="1"/>
    </xf>
    <xf numFmtId="7" fontId="12" fillId="0" borderId="5" xfId="2" applyNumberFormat="1" applyFont="1" applyBorder="1" applyAlignment="1">
      <alignment vertical="top" wrapText="1"/>
    </xf>
    <xf numFmtId="0" fontId="3" fillId="0" borderId="2" xfId="0" applyFont="1" applyBorder="1" applyAlignment="1" applyProtection="1">
      <alignment vertical="top"/>
    </xf>
    <xf numFmtId="166" fontId="10" fillId="3" borderId="3" xfId="2" applyNumberFormat="1" applyFont="1" applyFill="1" applyBorder="1" applyAlignment="1" applyProtection="1">
      <alignment vertical="top" wrapText="1"/>
    </xf>
    <xf numFmtId="7" fontId="10" fillId="3" borderId="3" xfId="2" applyNumberFormat="1" applyFont="1" applyFill="1" applyBorder="1" applyAlignment="1" applyProtection="1">
      <alignment vertical="top" wrapText="1"/>
    </xf>
    <xf numFmtId="7" fontId="10" fillId="3" borderId="7" xfId="2" applyNumberFormat="1" applyFont="1" applyFill="1" applyBorder="1" applyAlignment="1" applyProtection="1">
      <alignment vertical="top" wrapText="1"/>
    </xf>
    <xf numFmtId="7" fontId="11" fillId="2" borderId="9" xfId="2" applyNumberFormat="1" applyFont="1" applyFill="1" applyBorder="1" applyAlignment="1">
      <alignment vertical="center" wrapText="1"/>
    </xf>
    <xf numFmtId="0" fontId="10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7" fontId="8" fillId="4" borderId="0" xfId="2" applyNumberFormat="1" applyFont="1" applyFill="1" applyBorder="1" applyAlignment="1">
      <alignment vertical="top" wrapText="1"/>
    </xf>
    <xf numFmtId="7" fontId="12" fillId="4" borderId="3" xfId="2" applyNumberFormat="1" applyFont="1" applyFill="1" applyBorder="1" applyAlignment="1">
      <alignment vertical="top" wrapText="1"/>
    </xf>
    <xf numFmtId="0" fontId="8" fillId="4" borderId="0" xfId="0" applyFont="1" applyFill="1" applyAlignment="1">
      <alignment vertical="top"/>
    </xf>
    <xf numFmtId="7" fontId="7" fillId="4" borderId="3" xfId="2" applyNumberFormat="1" applyFont="1" applyFill="1" applyBorder="1" applyAlignment="1">
      <alignment vertical="top" wrapText="1"/>
    </xf>
    <xf numFmtId="166" fontId="12" fillId="4" borderId="3" xfId="2" applyNumberFormat="1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7" fontId="10" fillId="5" borderId="0" xfId="2" applyNumberFormat="1" applyFont="1" applyFill="1" applyBorder="1" applyAlignment="1" applyProtection="1">
      <alignment horizontal="right" vertical="top" wrapText="1"/>
      <protection locked="0"/>
    </xf>
    <xf numFmtId="49" fontId="11" fillId="2" borderId="8" xfId="0" applyNumberFormat="1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49" fontId="11" fillId="2" borderId="9" xfId="0" applyNumberFormat="1" applyFont="1" applyFill="1" applyBorder="1" applyAlignment="1" applyProtection="1">
      <alignment vertical="center"/>
    </xf>
    <xf numFmtId="0" fontId="11" fillId="2" borderId="9" xfId="0" applyFont="1" applyFill="1" applyBorder="1" applyAlignment="1" applyProtection="1">
      <alignment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>
      <alignment vertical="top"/>
    </xf>
    <xf numFmtId="0" fontId="8" fillId="4" borderId="0" xfId="0" applyFont="1" applyFill="1" applyBorder="1" applyAlignment="1" applyProtection="1">
      <alignment vertical="top" wrapText="1"/>
    </xf>
    <xf numFmtId="0" fontId="8" fillId="4" borderId="0" xfId="0" applyFont="1" applyFill="1" applyBorder="1" applyAlignment="1" applyProtection="1">
      <alignment horizontal="center" vertical="top" wrapText="1"/>
    </xf>
    <xf numFmtId="2" fontId="12" fillId="4" borderId="2" xfId="0" applyNumberFormat="1" applyFont="1" applyFill="1" applyBorder="1" applyAlignment="1" applyProtection="1">
      <alignment vertical="top"/>
    </xf>
    <xf numFmtId="0" fontId="13" fillId="4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vertical="top" wrapText="1"/>
    </xf>
    <xf numFmtId="1" fontId="10" fillId="0" borderId="0" xfId="0" applyNumberFormat="1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vertical="top"/>
    </xf>
    <xf numFmtId="2" fontId="10" fillId="0" borderId="2" xfId="0" applyNumberFormat="1" applyFont="1" applyBorder="1" applyAlignment="1" applyProtection="1">
      <alignment vertical="top"/>
    </xf>
    <xf numFmtId="2" fontId="10" fillId="0" borderId="0" xfId="0" applyNumberFormat="1" applyFont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vertical="top"/>
    </xf>
    <xf numFmtId="0" fontId="0" fillId="0" borderId="1" xfId="0" applyBorder="1" applyAlignment="1" applyProtection="1">
      <alignment vertical="top"/>
    </xf>
    <xf numFmtId="0" fontId="6" fillId="0" borderId="1" xfId="0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12" fillId="0" borderId="1" xfId="0" applyFont="1" applyBorder="1" applyAlignment="1" applyProtection="1">
      <alignment horizontal="center" vertical="top"/>
    </xf>
    <xf numFmtId="49" fontId="0" fillId="0" borderId="0" xfId="0" applyNumberFormat="1" applyBorder="1" applyAlignment="1" applyProtection="1">
      <alignment vertical="top"/>
    </xf>
    <xf numFmtId="0" fontId="14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/>
    </xf>
    <xf numFmtId="7" fontId="11" fillId="2" borderId="8" xfId="2" applyNumberFormat="1" applyFont="1" applyFill="1" applyBorder="1" applyAlignment="1" applyProtection="1">
      <alignment horizontal="center" vertical="center" wrapText="1"/>
    </xf>
  </cellXfs>
  <cellStyles count="3">
    <cellStyle name="Euro" xfId="1" xr:uid="{00000000-0005-0000-0000-000000000000}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zoomScale="115" zoomScaleNormal="115" workbookViewId="0">
      <pane ySplit="2" topLeftCell="A6" activePane="bottomLeft" state="frozen"/>
      <selection pane="bottomLeft" activeCell="J20" sqref="J20"/>
    </sheetView>
  </sheetViews>
  <sheetFormatPr baseColWidth="10" defaultColWidth="0" defaultRowHeight="12.75" x14ac:dyDescent="0.2"/>
  <cols>
    <col min="1" max="1" width="8" style="1" customWidth="1"/>
    <col min="2" max="2" width="32.140625" style="2" bestFit="1" customWidth="1"/>
    <col min="3" max="3" width="12" style="10" bestFit="1" customWidth="1"/>
    <col min="4" max="4" width="48.5703125" style="2" bestFit="1" customWidth="1"/>
    <col min="5" max="5" width="33.85546875" style="2" bestFit="1" customWidth="1"/>
    <col min="6" max="6" width="30.7109375" style="2" customWidth="1"/>
    <col min="7" max="7" width="27.5703125" style="2" customWidth="1"/>
    <col min="8" max="8" width="16.85546875" style="6" customWidth="1"/>
    <col min="9" max="9" width="12.7109375" style="6" customWidth="1"/>
    <col min="10" max="10" width="12.85546875" style="12" customWidth="1"/>
    <col min="11" max="11" width="18.7109375" style="12" customWidth="1"/>
    <col min="12" max="16384" width="11.42578125" style="2" hidden="1"/>
  </cols>
  <sheetData>
    <row r="1" spans="1:11" s="5" customFormat="1" ht="45" x14ac:dyDescent="0.2">
      <c r="A1" s="35" t="s">
        <v>30</v>
      </c>
      <c r="B1" s="36" t="s">
        <v>31</v>
      </c>
      <c r="C1" s="36" t="s">
        <v>28</v>
      </c>
      <c r="D1" s="36" t="s">
        <v>0</v>
      </c>
      <c r="E1" s="36" t="s">
        <v>41</v>
      </c>
      <c r="F1" s="37" t="s">
        <v>29</v>
      </c>
      <c r="G1" s="37"/>
      <c r="H1" s="36" t="s">
        <v>62</v>
      </c>
      <c r="I1" s="36" t="s">
        <v>38</v>
      </c>
      <c r="J1" s="64" t="s">
        <v>125</v>
      </c>
      <c r="K1" s="64" t="s">
        <v>124</v>
      </c>
    </row>
    <row r="2" spans="1:11" s="5" customFormat="1" ht="15.75" thickBot="1" x14ac:dyDescent="0.25">
      <c r="A2" s="38"/>
      <c r="B2" s="39"/>
      <c r="C2" s="39"/>
      <c r="D2" s="39"/>
      <c r="E2" s="39"/>
      <c r="F2" s="40" t="s">
        <v>36</v>
      </c>
      <c r="G2" s="40" t="s">
        <v>116</v>
      </c>
      <c r="H2" s="41"/>
      <c r="I2" s="41"/>
      <c r="J2" s="25"/>
      <c r="K2" s="25"/>
    </row>
    <row r="3" spans="1:11" s="30" customFormat="1" ht="18.75" x14ac:dyDescent="0.2">
      <c r="A3" s="42" t="s">
        <v>1</v>
      </c>
      <c r="B3" s="43"/>
      <c r="C3" s="43"/>
      <c r="D3" s="43"/>
      <c r="E3" s="43"/>
      <c r="F3" s="43"/>
      <c r="G3" s="43"/>
      <c r="H3" s="44"/>
      <c r="I3" s="44"/>
      <c r="J3" s="28"/>
      <c r="K3" s="29">
        <f>SUM(K4:K5)</f>
        <v>0</v>
      </c>
    </row>
    <row r="4" spans="1:11" ht="345" x14ac:dyDescent="0.2">
      <c r="A4" s="21"/>
      <c r="B4" s="19"/>
      <c r="C4" s="19" t="s">
        <v>2</v>
      </c>
      <c r="D4" s="19" t="s">
        <v>66</v>
      </c>
      <c r="E4" s="19"/>
      <c r="F4" s="19" t="s">
        <v>37</v>
      </c>
      <c r="G4" s="19" t="s">
        <v>78</v>
      </c>
      <c r="H4" s="26">
        <v>1</v>
      </c>
      <c r="I4" s="26">
        <v>4</v>
      </c>
      <c r="J4" s="34"/>
      <c r="K4" s="22">
        <f>I4*J4</f>
        <v>0</v>
      </c>
    </row>
    <row r="5" spans="1:11" s="10" customFormat="1" ht="180" x14ac:dyDescent="0.2">
      <c r="A5" s="21"/>
      <c r="B5" s="19" t="s">
        <v>35</v>
      </c>
      <c r="C5" s="19" t="s">
        <v>2</v>
      </c>
      <c r="D5" s="19" t="s">
        <v>42</v>
      </c>
      <c r="E5" s="19" t="s">
        <v>39</v>
      </c>
      <c r="F5" s="19" t="s">
        <v>40</v>
      </c>
      <c r="G5" s="19" t="s">
        <v>79</v>
      </c>
      <c r="H5" s="26">
        <v>7</v>
      </c>
      <c r="I5" s="26">
        <v>2</v>
      </c>
      <c r="J5" s="34"/>
      <c r="K5" s="22">
        <f>J5*I5</f>
        <v>0</v>
      </c>
    </row>
    <row r="6" spans="1:11" s="13" customFormat="1" ht="18.75" x14ac:dyDescent="0.2">
      <c r="A6" s="45" t="s">
        <v>3</v>
      </c>
      <c r="B6" s="43"/>
      <c r="C6" s="43"/>
      <c r="D6" s="43"/>
      <c r="E6" s="43"/>
      <c r="F6" s="43"/>
      <c r="G6" s="43"/>
      <c r="H6" s="44"/>
      <c r="I6" s="44"/>
      <c r="J6" s="28"/>
      <c r="K6" s="31">
        <f>SUM(K7)</f>
        <v>0</v>
      </c>
    </row>
    <row r="7" spans="1:11" ht="195" x14ac:dyDescent="0.2">
      <c r="A7" s="21"/>
      <c r="B7" s="19" t="s">
        <v>4</v>
      </c>
      <c r="C7" s="19" t="s">
        <v>5</v>
      </c>
      <c r="D7" s="19" t="s">
        <v>24</v>
      </c>
      <c r="E7" s="19"/>
      <c r="F7" s="19" t="s">
        <v>43</v>
      </c>
      <c r="G7" s="19" t="s">
        <v>80</v>
      </c>
      <c r="H7" s="26">
        <v>1</v>
      </c>
      <c r="I7" s="26">
        <v>2</v>
      </c>
      <c r="J7" s="34"/>
      <c r="K7" s="22">
        <f>I7*J7</f>
        <v>0</v>
      </c>
    </row>
    <row r="8" spans="1:11" s="13" customFormat="1" ht="18.75" x14ac:dyDescent="0.2">
      <c r="A8" s="45" t="s">
        <v>6</v>
      </c>
      <c r="B8" s="46"/>
      <c r="C8" s="43"/>
      <c r="D8" s="43"/>
      <c r="E8" s="43"/>
      <c r="F8" s="43"/>
      <c r="G8" s="43"/>
      <c r="H8" s="44"/>
      <c r="I8" s="44"/>
      <c r="J8" s="28"/>
      <c r="K8" s="29">
        <f>SUM(K9:K15)</f>
        <v>0</v>
      </c>
    </row>
    <row r="9" spans="1:11" ht="75" x14ac:dyDescent="0.2">
      <c r="A9" s="21"/>
      <c r="B9" s="19" t="s">
        <v>7</v>
      </c>
      <c r="C9" s="19" t="s">
        <v>8</v>
      </c>
      <c r="D9" s="19" t="s">
        <v>9</v>
      </c>
      <c r="E9" s="47"/>
      <c r="F9" s="19"/>
      <c r="G9" s="47" t="s">
        <v>83</v>
      </c>
      <c r="H9" s="26">
        <v>5</v>
      </c>
      <c r="I9" s="26">
        <v>1</v>
      </c>
      <c r="J9" s="34"/>
      <c r="K9" s="22">
        <f>J9*I9</f>
        <v>0</v>
      </c>
    </row>
    <row r="10" spans="1:11" ht="60" x14ac:dyDescent="0.2">
      <c r="A10" s="21"/>
      <c r="B10" s="19"/>
      <c r="C10" s="19" t="s">
        <v>2</v>
      </c>
      <c r="D10" s="19" t="s">
        <v>44</v>
      </c>
      <c r="E10" s="19" t="s">
        <v>119</v>
      </c>
      <c r="F10" s="19" t="s">
        <v>45</v>
      </c>
      <c r="G10" s="19" t="s">
        <v>87</v>
      </c>
      <c r="H10" s="26">
        <v>4</v>
      </c>
      <c r="I10" s="48">
        <v>12</v>
      </c>
      <c r="J10" s="34"/>
      <c r="K10" s="22">
        <f t="shared" ref="K10:K15" si="0">J10*I10</f>
        <v>0</v>
      </c>
    </row>
    <row r="11" spans="1:11" ht="45" customHeight="1" x14ac:dyDescent="0.2">
      <c r="A11" s="21"/>
      <c r="B11" s="19"/>
      <c r="C11" s="19" t="s">
        <v>2</v>
      </c>
      <c r="D11" s="19" t="s">
        <v>44</v>
      </c>
      <c r="E11" s="19" t="s">
        <v>81</v>
      </c>
      <c r="F11" s="19" t="s">
        <v>45</v>
      </c>
      <c r="G11" s="19" t="s">
        <v>87</v>
      </c>
      <c r="H11" s="26">
        <v>2</v>
      </c>
      <c r="I11" s="48">
        <v>12</v>
      </c>
      <c r="J11" s="34"/>
      <c r="K11" s="22">
        <f t="shared" si="0"/>
        <v>0</v>
      </c>
    </row>
    <row r="12" spans="1:11" ht="60" x14ac:dyDescent="0.2">
      <c r="A12" s="21"/>
      <c r="B12" s="19"/>
      <c r="C12" s="19" t="s">
        <v>2</v>
      </c>
      <c r="D12" s="19" t="s">
        <v>114</v>
      </c>
      <c r="E12" s="19" t="s">
        <v>120</v>
      </c>
      <c r="F12" s="19" t="s">
        <v>46</v>
      </c>
      <c r="G12" s="19" t="s">
        <v>84</v>
      </c>
      <c r="H12" s="26">
        <v>4</v>
      </c>
      <c r="I12" s="48">
        <v>4</v>
      </c>
      <c r="J12" s="34"/>
      <c r="K12" s="22">
        <f t="shared" si="0"/>
        <v>0</v>
      </c>
    </row>
    <row r="13" spans="1:11" ht="60" x14ac:dyDescent="0.2">
      <c r="A13" s="21"/>
      <c r="B13" s="19"/>
      <c r="C13" s="19" t="s">
        <v>2</v>
      </c>
      <c r="D13" s="19" t="s">
        <v>114</v>
      </c>
      <c r="E13" s="19" t="s">
        <v>81</v>
      </c>
      <c r="F13" s="19" t="s">
        <v>46</v>
      </c>
      <c r="G13" s="19" t="s">
        <v>84</v>
      </c>
      <c r="H13" s="26">
        <v>2</v>
      </c>
      <c r="I13" s="48">
        <v>4</v>
      </c>
      <c r="J13" s="34"/>
      <c r="K13" s="22">
        <f t="shared" si="0"/>
        <v>0</v>
      </c>
    </row>
    <row r="14" spans="1:11" s="8" customFormat="1" ht="75" x14ac:dyDescent="0.2">
      <c r="A14" s="21"/>
      <c r="B14" s="19" t="s">
        <v>26</v>
      </c>
      <c r="C14" s="19" t="s">
        <v>63</v>
      </c>
      <c r="D14" s="19" t="s">
        <v>33</v>
      </c>
      <c r="E14" s="19" t="s">
        <v>82</v>
      </c>
      <c r="F14" s="19" t="s">
        <v>47</v>
      </c>
      <c r="G14" s="19" t="s">
        <v>85</v>
      </c>
      <c r="H14" s="26">
        <v>3</v>
      </c>
      <c r="I14" s="26">
        <v>4</v>
      </c>
      <c r="J14" s="34"/>
      <c r="K14" s="22">
        <f t="shared" si="0"/>
        <v>0</v>
      </c>
    </row>
    <row r="15" spans="1:11" s="8" customFormat="1" ht="30" x14ac:dyDescent="0.2">
      <c r="A15" s="21"/>
      <c r="B15" s="19" t="s">
        <v>27</v>
      </c>
      <c r="C15" s="19"/>
      <c r="D15" s="19" t="s">
        <v>32</v>
      </c>
      <c r="E15" s="19" t="s">
        <v>48</v>
      </c>
      <c r="F15" s="19" t="s">
        <v>49</v>
      </c>
      <c r="G15" s="19" t="s">
        <v>86</v>
      </c>
      <c r="H15" s="26">
        <v>30</v>
      </c>
      <c r="I15" s="26">
        <v>1</v>
      </c>
      <c r="J15" s="34"/>
      <c r="K15" s="22">
        <f t="shared" si="0"/>
        <v>0</v>
      </c>
    </row>
    <row r="16" spans="1:11" s="13" customFormat="1" ht="18.75" x14ac:dyDescent="0.2">
      <c r="A16" s="45" t="s">
        <v>88</v>
      </c>
      <c r="B16" s="43"/>
      <c r="C16" s="43"/>
      <c r="D16" s="43"/>
      <c r="E16" s="43"/>
      <c r="F16" s="43"/>
      <c r="G16" s="43"/>
      <c r="H16" s="44"/>
      <c r="I16" s="44"/>
      <c r="J16" s="28"/>
      <c r="K16" s="29">
        <f>SUM(K17:K20)</f>
        <v>0</v>
      </c>
    </row>
    <row r="17" spans="1:11" ht="45" x14ac:dyDescent="0.2">
      <c r="A17" s="49"/>
      <c r="B17" s="19" t="s">
        <v>95</v>
      </c>
      <c r="C17" s="19" t="s">
        <v>2</v>
      </c>
      <c r="D17" s="19" t="s">
        <v>67</v>
      </c>
      <c r="E17" s="19" t="s">
        <v>95</v>
      </c>
      <c r="F17" s="19" t="s">
        <v>68</v>
      </c>
      <c r="G17" s="19" t="s">
        <v>89</v>
      </c>
      <c r="H17" s="26">
        <v>4</v>
      </c>
      <c r="I17" s="26">
        <v>10</v>
      </c>
      <c r="J17" s="34"/>
      <c r="K17" s="22">
        <f>I17*J17</f>
        <v>0</v>
      </c>
    </row>
    <row r="18" spans="1:11" ht="197.25" customHeight="1" x14ac:dyDescent="0.2">
      <c r="A18" s="49"/>
      <c r="B18" s="19" t="s">
        <v>95</v>
      </c>
      <c r="C18" s="19" t="s">
        <v>2</v>
      </c>
      <c r="D18" s="19" t="s">
        <v>69</v>
      </c>
      <c r="E18" s="19" t="s">
        <v>95</v>
      </c>
      <c r="F18" s="19" t="s">
        <v>96</v>
      </c>
      <c r="G18" s="19" t="s">
        <v>90</v>
      </c>
      <c r="H18" s="26">
        <v>4</v>
      </c>
      <c r="I18" s="26">
        <v>3</v>
      </c>
      <c r="J18" s="34"/>
      <c r="K18" s="22">
        <f t="shared" ref="K18:K21" si="1">I18*J18</f>
        <v>0</v>
      </c>
    </row>
    <row r="19" spans="1:11" ht="30" x14ac:dyDescent="0.2">
      <c r="A19" s="49"/>
      <c r="B19" s="19" t="s">
        <v>95</v>
      </c>
      <c r="C19" s="19" t="s">
        <v>2</v>
      </c>
      <c r="D19" s="19" t="s">
        <v>91</v>
      </c>
      <c r="E19" s="19" t="s">
        <v>95</v>
      </c>
      <c r="F19" s="19" t="s">
        <v>92</v>
      </c>
      <c r="G19" s="19" t="s">
        <v>93</v>
      </c>
      <c r="H19" s="26">
        <v>2</v>
      </c>
      <c r="I19" s="26">
        <v>1</v>
      </c>
      <c r="J19" s="34"/>
      <c r="K19" s="22"/>
    </row>
    <row r="20" spans="1:11" ht="45" x14ac:dyDescent="0.2">
      <c r="A20" s="49"/>
      <c r="B20" s="19" t="s">
        <v>25</v>
      </c>
      <c r="C20" s="19" t="s">
        <v>2</v>
      </c>
      <c r="D20" s="19" t="s">
        <v>24</v>
      </c>
      <c r="E20" s="19"/>
      <c r="F20" s="19" t="s">
        <v>50</v>
      </c>
      <c r="G20" s="19" t="s">
        <v>94</v>
      </c>
      <c r="H20" s="26">
        <v>1</v>
      </c>
      <c r="I20" s="26">
        <v>2</v>
      </c>
      <c r="J20" s="34"/>
      <c r="K20" s="22">
        <f t="shared" si="1"/>
        <v>0</v>
      </c>
    </row>
    <row r="21" spans="1:11" ht="45" x14ac:dyDescent="0.2">
      <c r="A21" s="49"/>
      <c r="B21" s="19" t="s">
        <v>10</v>
      </c>
      <c r="C21" s="19" t="s">
        <v>2</v>
      </c>
      <c r="D21" s="19" t="s">
        <v>24</v>
      </c>
      <c r="E21" s="19"/>
      <c r="F21" s="19" t="s">
        <v>50</v>
      </c>
      <c r="G21" s="19" t="s">
        <v>94</v>
      </c>
      <c r="H21" s="26">
        <v>1</v>
      </c>
      <c r="I21" s="26">
        <v>2</v>
      </c>
      <c r="J21" s="34"/>
      <c r="K21" s="22">
        <f t="shared" si="1"/>
        <v>0</v>
      </c>
    </row>
    <row r="22" spans="1:11" s="30" customFormat="1" ht="18.75" x14ac:dyDescent="0.2">
      <c r="A22" s="42" t="s">
        <v>61</v>
      </c>
      <c r="B22" s="43"/>
      <c r="C22" s="43"/>
      <c r="D22" s="43"/>
      <c r="E22" s="43"/>
      <c r="F22" s="43"/>
      <c r="G22" s="43"/>
      <c r="H22" s="44"/>
      <c r="I22" s="44"/>
      <c r="J22" s="28"/>
      <c r="K22" s="29">
        <f>SUM(K23)</f>
        <v>0</v>
      </c>
    </row>
    <row r="23" spans="1:11" ht="15" x14ac:dyDescent="0.2">
      <c r="A23" s="49"/>
      <c r="B23" s="19" t="s">
        <v>11</v>
      </c>
      <c r="C23" s="19"/>
      <c r="D23" s="19" t="s">
        <v>12</v>
      </c>
      <c r="E23" s="19"/>
      <c r="F23" s="19"/>
      <c r="G23" s="19"/>
      <c r="H23" s="26">
        <v>38</v>
      </c>
      <c r="I23" s="26">
        <v>4</v>
      </c>
      <c r="J23" s="34"/>
      <c r="K23" s="23">
        <f>J23*I23</f>
        <v>0</v>
      </c>
    </row>
    <row r="24" spans="1:11" s="13" customFormat="1" ht="18.75" x14ac:dyDescent="0.2">
      <c r="A24" s="45" t="s">
        <v>13</v>
      </c>
      <c r="B24" s="43"/>
      <c r="C24" s="43"/>
      <c r="D24" s="43"/>
      <c r="E24" s="43"/>
      <c r="F24" s="43"/>
      <c r="G24" s="43"/>
      <c r="H24" s="44"/>
      <c r="I24" s="44"/>
      <c r="J24" s="28"/>
      <c r="K24" s="29">
        <f>SUM(K25)</f>
        <v>0</v>
      </c>
    </row>
    <row r="25" spans="1:11" ht="60" x14ac:dyDescent="0.2">
      <c r="A25" s="50"/>
      <c r="B25" s="51" t="s">
        <v>14</v>
      </c>
      <c r="C25" s="19" t="s">
        <v>59</v>
      </c>
      <c r="D25" s="19" t="s">
        <v>34</v>
      </c>
      <c r="E25" s="19"/>
      <c r="F25" s="19" t="s">
        <v>51</v>
      </c>
      <c r="G25" s="19"/>
      <c r="H25" s="26">
        <v>1</v>
      </c>
      <c r="I25" s="26">
        <v>2</v>
      </c>
      <c r="J25" s="34"/>
      <c r="K25" s="23">
        <f>J25*I25</f>
        <v>0</v>
      </c>
    </row>
    <row r="26" spans="1:11" s="13" customFormat="1" ht="18.75" x14ac:dyDescent="0.2">
      <c r="A26" s="45" t="s">
        <v>97</v>
      </c>
      <c r="B26" s="43"/>
      <c r="C26" s="43"/>
      <c r="D26" s="43"/>
      <c r="E26" s="43"/>
      <c r="F26" s="43"/>
      <c r="G26" s="43"/>
      <c r="H26" s="44"/>
      <c r="I26" s="44"/>
      <c r="J26" s="28"/>
      <c r="K26" s="29">
        <f>SUM(K27:K30)</f>
        <v>0</v>
      </c>
    </row>
    <row r="27" spans="1:11" ht="30" x14ac:dyDescent="0.2">
      <c r="A27" s="50"/>
      <c r="B27" s="19" t="s">
        <v>98</v>
      </c>
      <c r="C27" s="19"/>
      <c r="D27" s="19" t="s">
        <v>70</v>
      </c>
      <c r="E27" s="19"/>
      <c r="F27" s="19" t="s">
        <v>21</v>
      </c>
      <c r="G27" s="19"/>
      <c r="H27" s="26">
        <v>1</v>
      </c>
      <c r="I27" s="26">
        <v>52</v>
      </c>
      <c r="J27" s="34"/>
      <c r="K27" s="23">
        <f>J27*I27</f>
        <v>0</v>
      </c>
    </row>
    <row r="28" spans="1:11" ht="15" x14ac:dyDescent="0.2">
      <c r="A28" s="50"/>
      <c r="B28" s="19" t="s">
        <v>104</v>
      </c>
      <c r="C28" s="19"/>
      <c r="D28" s="19" t="s">
        <v>99</v>
      </c>
      <c r="E28" s="19"/>
      <c r="F28" s="19" t="s">
        <v>100</v>
      </c>
      <c r="G28" s="19"/>
      <c r="H28" s="26">
        <v>1</v>
      </c>
      <c r="I28" s="26">
        <v>52</v>
      </c>
      <c r="J28" s="34"/>
      <c r="K28" s="23">
        <f>J28*I28</f>
        <v>0</v>
      </c>
    </row>
    <row r="29" spans="1:11" ht="30" x14ac:dyDescent="0.2">
      <c r="A29" s="49"/>
      <c r="B29" s="19" t="s">
        <v>101</v>
      </c>
      <c r="C29" s="19" t="s">
        <v>15</v>
      </c>
      <c r="D29" s="19" t="s">
        <v>22</v>
      </c>
      <c r="E29" s="19" t="s">
        <v>102</v>
      </c>
      <c r="F29" s="19" t="s">
        <v>52</v>
      </c>
      <c r="G29" s="19" t="s">
        <v>103</v>
      </c>
      <c r="H29" s="26">
        <v>2</v>
      </c>
      <c r="I29" s="26">
        <v>12</v>
      </c>
      <c r="J29" s="34"/>
      <c r="K29" s="23">
        <f t="shared" ref="K29:K30" si="2">J29*I29</f>
        <v>0</v>
      </c>
    </row>
    <row r="30" spans="1:11" ht="15" x14ac:dyDescent="0.2">
      <c r="A30" s="49"/>
      <c r="B30" s="19" t="s">
        <v>98</v>
      </c>
      <c r="C30" s="19"/>
      <c r="D30" s="19" t="s">
        <v>53</v>
      </c>
      <c r="E30" s="19"/>
      <c r="F30" s="19" t="s">
        <v>23</v>
      </c>
      <c r="G30" s="19"/>
      <c r="H30" s="26">
        <v>1</v>
      </c>
      <c r="I30" s="26">
        <v>4</v>
      </c>
      <c r="J30" s="34"/>
      <c r="K30" s="23">
        <f t="shared" si="2"/>
        <v>0</v>
      </c>
    </row>
    <row r="31" spans="1:11" ht="15" x14ac:dyDescent="0.2">
      <c r="A31" s="49"/>
      <c r="B31" s="19" t="s">
        <v>104</v>
      </c>
      <c r="C31" s="19"/>
      <c r="D31" s="19" t="s">
        <v>53</v>
      </c>
      <c r="E31" s="19"/>
      <c r="F31" s="19" t="s">
        <v>23</v>
      </c>
      <c r="G31" s="19"/>
      <c r="H31" s="26">
        <v>1</v>
      </c>
      <c r="I31" s="26">
        <v>6</v>
      </c>
      <c r="J31" s="34"/>
      <c r="K31" s="23"/>
    </row>
    <row r="32" spans="1:11" s="13" customFormat="1" ht="18.75" x14ac:dyDescent="0.2">
      <c r="A32" s="45" t="s">
        <v>16</v>
      </c>
      <c r="B32" s="43"/>
      <c r="C32" s="43"/>
      <c r="D32" s="43"/>
      <c r="E32" s="43"/>
      <c r="F32" s="43"/>
      <c r="G32" s="43"/>
      <c r="H32" s="44"/>
      <c r="I32" s="44"/>
      <c r="J32" s="28"/>
      <c r="K32" s="29">
        <f>SUM(K33)</f>
        <v>0</v>
      </c>
    </row>
    <row r="33" spans="1:11" ht="165" x14ac:dyDescent="0.2">
      <c r="A33" s="49"/>
      <c r="B33" s="19"/>
      <c r="C33" s="19" t="s">
        <v>64</v>
      </c>
      <c r="D33" s="19" t="s">
        <v>24</v>
      </c>
      <c r="E33" s="19" t="s">
        <v>105</v>
      </c>
      <c r="F33" s="19" t="s">
        <v>54</v>
      </c>
      <c r="G33" s="19" t="s">
        <v>106</v>
      </c>
      <c r="H33" s="26">
        <v>2</v>
      </c>
      <c r="I33" s="26">
        <v>4</v>
      </c>
      <c r="J33" s="34"/>
      <c r="K33" s="23">
        <f>J33*I33</f>
        <v>0</v>
      </c>
    </row>
    <row r="34" spans="1:11" s="13" customFormat="1" ht="18.75" x14ac:dyDescent="0.2">
      <c r="A34" s="45" t="s">
        <v>17</v>
      </c>
      <c r="B34" s="43"/>
      <c r="C34" s="43"/>
      <c r="D34" s="43"/>
      <c r="E34" s="43"/>
      <c r="F34" s="43"/>
      <c r="G34" s="43"/>
      <c r="H34" s="44"/>
      <c r="I34" s="44"/>
      <c r="J34" s="28"/>
      <c r="K34" s="29">
        <f>SUM(K36:K36)</f>
        <v>0</v>
      </c>
    </row>
    <row r="35" spans="1:11" ht="150" x14ac:dyDescent="0.2">
      <c r="A35" s="21"/>
      <c r="B35" s="19"/>
      <c r="C35" s="19" t="s">
        <v>18</v>
      </c>
      <c r="D35" s="19" t="s">
        <v>123</v>
      </c>
      <c r="E35" s="19" t="s">
        <v>122</v>
      </c>
      <c r="F35" s="19" t="s">
        <v>121</v>
      </c>
      <c r="G35" s="19"/>
      <c r="H35" s="26">
        <v>1</v>
      </c>
      <c r="I35" s="26">
        <v>12</v>
      </c>
      <c r="J35" s="34"/>
      <c r="K35" s="22">
        <f>I35*J35</f>
        <v>0</v>
      </c>
    </row>
    <row r="36" spans="1:11" s="13" customFormat="1" ht="150" x14ac:dyDescent="0.2">
      <c r="A36" s="49"/>
      <c r="B36" s="19"/>
      <c r="C36" s="19" t="s">
        <v>18</v>
      </c>
      <c r="D36" s="19" t="s">
        <v>55</v>
      </c>
      <c r="E36" s="19" t="s">
        <v>107</v>
      </c>
      <c r="F36" s="19" t="s">
        <v>60</v>
      </c>
      <c r="G36" s="19" t="s">
        <v>108</v>
      </c>
      <c r="H36" s="26">
        <v>1</v>
      </c>
      <c r="I36" s="26">
        <v>12</v>
      </c>
      <c r="J36" s="34"/>
      <c r="K36" s="23">
        <f>J36*I36</f>
        <v>0</v>
      </c>
    </row>
    <row r="37" spans="1:11" ht="18.75" x14ac:dyDescent="0.2">
      <c r="A37" s="45" t="s">
        <v>65</v>
      </c>
      <c r="B37" s="43"/>
      <c r="C37" s="43"/>
      <c r="D37" s="43"/>
      <c r="E37" s="43"/>
      <c r="F37" s="43"/>
      <c r="G37" s="43"/>
      <c r="H37" s="44"/>
      <c r="I37" s="44"/>
      <c r="J37" s="28"/>
      <c r="K37" s="29">
        <f>SUM(K38:K40)</f>
        <v>0</v>
      </c>
    </row>
    <row r="38" spans="1:11" ht="30" x14ac:dyDescent="0.2">
      <c r="A38" s="49"/>
      <c r="B38" s="19" t="s">
        <v>19</v>
      </c>
      <c r="C38" s="19" t="s">
        <v>20</v>
      </c>
      <c r="D38" s="19" t="s">
        <v>58</v>
      </c>
      <c r="E38" s="19" t="s">
        <v>56</v>
      </c>
      <c r="F38" s="19" t="s">
        <v>57</v>
      </c>
      <c r="G38" s="19" t="s">
        <v>109</v>
      </c>
      <c r="H38" s="26" t="s">
        <v>110</v>
      </c>
      <c r="I38" s="26">
        <v>1</v>
      </c>
      <c r="J38" s="34"/>
      <c r="K38" s="23">
        <f>J38*I38</f>
        <v>0</v>
      </c>
    </row>
    <row r="39" spans="1:11" ht="30" x14ac:dyDescent="0.2">
      <c r="A39" s="49"/>
      <c r="B39" s="19" t="s">
        <v>71</v>
      </c>
      <c r="C39" s="19" t="s">
        <v>20</v>
      </c>
      <c r="D39" s="19" t="s">
        <v>58</v>
      </c>
      <c r="E39" s="19" t="s">
        <v>56</v>
      </c>
      <c r="F39" s="19" t="s">
        <v>57</v>
      </c>
      <c r="G39" s="19" t="s">
        <v>109</v>
      </c>
      <c r="H39" s="26" t="s">
        <v>111</v>
      </c>
      <c r="I39" s="26">
        <v>1</v>
      </c>
      <c r="J39" s="34"/>
      <c r="K39" s="23">
        <f t="shared" ref="K39:K40" si="3">J39*I39</f>
        <v>0</v>
      </c>
    </row>
    <row r="40" spans="1:11" s="13" customFormat="1" ht="30" x14ac:dyDescent="0.2">
      <c r="A40" s="49"/>
      <c r="B40" s="19" t="s">
        <v>72</v>
      </c>
      <c r="C40" s="19" t="s">
        <v>20</v>
      </c>
      <c r="D40" s="19" t="s">
        <v>58</v>
      </c>
      <c r="E40" s="19" t="s">
        <v>56</v>
      </c>
      <c r="F40" s="19" t="s">
        <v>57</v>
      </c>
      <c r="G40" s="19" t="s">
        <v>109</v>
      </c>
      <c r="H40" s="26" t="s">
        <v>112</v>
      </c>
      <c r="I40" s="26">
        <v>1</v>
      </c>
      <c r="J40" s="34"/>
      <c r="K40" s="23">
        <f t="shared" si="3"/>
        <v>0</v>
      </c>
    </row>
    <row r="41" spans="1:11" s="33" customFormat="1" ht="18.75" x14ac:dyDescent="0.2">
      <c r="A41" s="45" t="s">
        <v>117</v>
      </c>
      <c r="B41" s="43"/>
      <c r="C41" s="43"/>
      <c r="D41" s="43"/>
      <c r="E41" s="43"/>
      <c r="F41" s="43"/>
      <c r="G41" s="43"/>
      <c r="H41" s="44"/>
      <c r="I41" s="44"/>
      <c r="J41" s="28"/>
      <c r="K41" s="32">
        <f>SUM(K42:K42)</f>
        <v>0</v>
      </c>
    </row>
    <row r="42" spans="1:11" ht="30" x14ac:dyDescent="0.2">
      <c r="A42" s="49"/>
      <c r="B42" s="52" t="s">
        <v>74</v>
      </c>
      <c r="C42" s="47" t="s">
        <v>73</v>
      </c>
      <c r="D42" s="47" t="s">
        <v>118</v>
      </c>
      <c r="E42" s="19" t="s">
        <v>75</v>
      </c>
      <c r="F42" s="19" t="s">
        <v>76</v>
      </c>
      <c r="G42" s="19" t="s">
        <v>113</v>
      </c>
      <c r="H42" s="26">
        <v>1</v>
      </c>
      <c r="I42" s="26">
        <v>2</v>
      </c>
      <c r="J42" s="34"/>
      <c r="K42" s="24">
        <f>J42*I42</f>
        <v>0</v>
      </c>
    </row>
    <row r="43" spans="1:11" ht="33" customHeight="1" thickBot="1" x14ac:dyDescent="0.25">
      <c r="A43" s="53"/>
      <c r="B43" s="54"/>
      <c r="C43" s="54"/>
      <c r="D43" s="54"/>
      <c r="E43" s="54"/>
      <c r="F43" s="54"/>
      <c r="G43" s="54"/>
      <c r="H43" s="55"/>
      <c r="I43" s="56" t="s">
        <v>77</v>
      </c>
      <c r="J43" s="15"/>
      <c r="K43" s="20">
        <f>K3+K6+K8+K16+K22+K24+K26+K32+K34+K37+K41</f>
        <v>0</v>
      </c>
    </row>
    <row r="44" spans="1:11" ht="90" customHeight="1" thickTop="1" x14ac:dyDescent="0.2">
      <c r="A44" s="57"/>
      <c r="B44" s="58" t="s">
        <v>115</v>
      </c>
      <c r="C44" s="59"/>
      <c r="D44" s="59"/>
      <c r="E44" s="60"/>
      <c r="F44" s="61"/>
      <c r="G44" s="61"/>
      <c r="H44" s="62"/>
      <c r="I44" s="63"/>
      <c r="J44" s="17"/>
      <c r="K44" s="17"/>
    </row>
    <row r="45" spans="1:11" ht="18.75" x14ac:dyDescent="0.2">
      <c r="A45" s="2"/>
      <c r="E45" s="14"/>
      <c r="F45" s="14"/>
      <c r="G45" s="14"/>
      <c r="H45" s="16"/>
      <c r="I45" s="27"/>
      <c r="J45" s="18"/>
      <c r="K45" s="18"/>
    </row>
    <row r="46" spans="1:11" x14ac:dyDescent="0.2">
      <c r="A46" s="3"/>
      <c r="B46" s="4"/>
      <c r="C46" s="14"/>
      <c r="D46" s="4"/>
      <c r="E46" s="4"/>
      <c r="F46" s="4"/>
      <c r="G46" s="4"/>
      <c r="H46" s="7"/>
      <c r="I46" s="7"/>
      <c r="J46" s="11"/>
      <c r="K46" s="11"/>
    </row>
    <row r="47" spans="1:11" x14ac:dyDescent="0.2">
      <c r="A47" s="9"/>
      <c r="B47" s="4"/>
      <c r="C47" s="14"/>
      <c r="D47" s="4"/>
      <c r="E47" s="4"/>
      <c r="F47" s="4"/>
      <c r="G47" s="4"/>
      <c r="H47" s="7"/>
      <c r="I47" s="7"/>
      <c r="J47" s="11"/>
      <c r="K47" s="11"/>
    </row>
    <row r="48" spans="1:11" x14ac:dyDescent="0.2">
      <c r="A48" s="3"/>
      <c r="B48" s="4"/>
      <c r="C48" s="14"/>
      <c r="D48" s="4"/>
      <c r="E48" s="4"/>
      <c r="F48" s="4"/>
      <c r="G48" s="4"/>
      <c r="H48" s="7"/>
      <c r="I48" s="7"/>
      <c r="J48" s="11"/>
      <c r="K48" s="11"/>
    </row>
    <row r="49" spans="1:11" x14ac:dyDescent="0.2">
      <c r="A49" s="3"/>
      <c r="B49" s="4"/>
      <c r="C49" s="14"/>
      <c r="D49" s="4"/>
      <c r="E49" s="4"/>
      <c r="F49" s="4"/>
      <c r="G49" s="4"/>
      <c r="H49" s="7"/>
      <c r="I49" s="7"/>
      <c r="J49" s="11"/>
      <c r="K49" s="11"/>
    </row>
  </sheetData>
  <sheetProtection algorithmName="SHA-512" hashValue="cEA1dtv+wRBDnIpR2y0uoH9nknjHpQwRnrwL1jD//4GVJi2/Yiw6Y5aeBDTxhHIcxzH/HUaNbVNvSAQT5JKoUQ==" saltValue="nXDyqUcc+J/Bz3D7yvDmrQ==" spinCount="100000" sheet="1" selectLockedCells="1"/>
  <customSheetViews>
    <customSheetView guid="{E0EB05E4-A065-49A6-BF1A-3C5B5E293EC5}" fitToPage="1" hiddenColumns="1">
      <pane ySplit="2" topLeftCell="A3" activePane="bottomLeft" state="frozen"/>
      <selection pane="bottomLeft" activeCell="J4" sqref="J4"/>
      <rowBreaks count="2" manualBreakCount="2">
        <brk id="7" max="16383" man="1"/>
        <brk id="21" max="16383" man="1"/>
      </rowBreaks>
      <pageMargins left="0.19685039370078741" right="0.15748031496062992" top="0.86614173228346458" bottom="0.39370078740157483" header="0.55118110236220474" footer="0.23622047244094491"/>
      <printOptions horizontalCentered="1"/>
      <pageSetup paperSize="9" scale="57" fitToHeight="0" orientation="landscape" r:id="rId1"/>
      <headerFooter>
        <oddHeader>&amp;L&amp;"Calibri Light,Fett"&amp;18PREIS-LEISTUNGSVERZEICHNIS - Chemische Analysen &amp;R
IHP-2022-xxx
Stand: 21.04.2022, Seite &amp;P von &amp;N</oddHeader>
        <oddFooter>&amp;R&amp;12Alle Preisangaben verstehen sich zuzüglich gesetzlicher Umsatzsteuer.</oddFooter>
      </headerFooter>
    </customSheetView>
  </customSheetViews>
  <mergeCells count="2">
    <mergeCell ref="F1:G1"/>
    <mergeCell ref="B44:D44"/>
  </mergeCells>
  <printOptions horizontalCentered="1"/>
  <pageMargins left="0.19685039370078741" right="0.15748031496062992" top="0.86614173228346458" bottom="0.39370078740157483" header="0.55118110236220474" footer="0.23622047244094491"/>
  <pageSetup paperSize="9" scale="57" fitToHeight="0" orientation="landscape" r:id="rId2"/>
  <headerFooter>
    <oddHeader>&amp;L&amp;"Calibri Light,Fett"&amp;18PREIS-LEISTUNGSVERZEICHNIS - Chemische Analysen &amp;R
IHP-2022-xxx
Stand: 21.04.2022, Seite &amp;P von &amp;N</oddHeader>
    <oddFooter>&amp;R&amp;12Alle Preisangaben verstehen sich zuzüglich gesetzlicher Umsatzsteuer.</oddFooter>
  </headerFooter>
  <rowBreaks count="2" manualBreakCount="2">
    <brk id="7" max="16383" man="1"/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Kontrollen</vt:lpstr>
      <vt:lpstr>Kontrollen!Drucktitel</vt:lpstr>
      <vt:lpstr>Kontrollen!Print_Area</vt:lpstr>
      <vt:lpstr>Kontrollen!Print_Titles</vt:lpstr>
    </vt:vector>
  </TitlesOfParts>
  <Company>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Petau, Janine</cp:lastModifiedBy>
  <cp:lastPrinted>2022-05-06T14:11:15Z</cp:lastPrinted>
  <dcterms:created xsi:type="dcterms:W3CDTF">2011-07-07T13:52:40Z</dcterms:created>
  <dcterms:modified xsi:type="dcterms:W3CDTF">2026-06-16T08:10:51Z</dcterms:modified>
</cp:coreProperties>
</file>